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checkCompatibility="1" defaultThemeVersion="124226"/>
  <mc:AlternateContent xmlns:mc="http://schemas.openxmlformats.org/markup-compatibility/2006">
    <mc:Choice Requires="x15">
      <x15ac:absPath xmlns:x15ac="http://schemas.microsoft.com/office/spreadsheetml/2010/11/ac" url="C:\Users\mlindep\Desktop\Massey Start\125340 Investment Analysis\Assignment 1\"/>
    </mc:Choice>
  </mc:AlternateContent>
  <xr:revisionPtr revIDLastSave="0" documentId="8_{FE812162-3FB6-4A38-8DB4-86BCF3749FAF}" xr6:coauthVersionLast="43" xr6:coauthVersionMax="43" xr10:uidLastSave="{00000000-0000-0000-0000-000000000000}"/>
  <bookViews>
    <workbookView xWindow="-120" yWindow="-120" windowWidth="20730" windowHeight="11160" xr2:uid="{00000000-000D-0000-FFFF-FFFF00000000}"/>
  </bookViews>
  <sheets>
    <sheet name="Air NZ" sheetId="3" r:id="rId1"/>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4" i="3" l="1"/>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H4" i="3"/>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I3" i="3"/>
  <c r="H3" i="3"/>
  <c r="H87" i="3" s="1"/>
  <c r="H89" i="3" s="1"/>
  <c r="H88" i="3" l="1"/>
  <c r="H90" i="3" s="1"/>
  <c r="I88" i="3"/>
  <c r="I90" i="3" s="1"/>
  <c r="I87" i="3"/>
  <c r="I89" i="3" s="1"/>
</calcChain>
</file>

<file path=xl/sharedStrings.xml><?xml version="1.0" encoding="utf-8"?>
<sst xmlns="http://schemas.openxmlformats.org/spreadsheetml/2006/main" count="14" uniqueCount="14">
  <si>
    <t>Date</t>
  </si>
  <si>
    <t>Open</t>
  </si>
  <si>
    <t>High</t>
  </si>
  <si>
    <t>Low</t>
  </si>
  <si>
    <t>Close</t>
  </si>
  <si>
    <t>Volume</t>
  </si>
  <si>
    <t>Adj Close</t>
  </si>
  <si>
    <t>Monthly average</t>
  </si>
  <si>
    <t>Monthly S.D.</t>
  </si>
  <si>
    <t>Annual return</t>
  </si>
  <si>
    <t>Annual S.D.</t>
  </si>
  <si>
    <t>Monthly return 1=ln(P1/P0)</t>
  </si>
  <si>
    <t>Monthly return 2=(P1-P0)/P0</t>
  </si>
  <si>
    <r>
      <rPr>
        <b/>
        <sz val="11"/>
        <color theme="1"/>
        <rFont val="Calibri"/>
        <family val="2"/>
        <scheme val="minor"/>
      </rPr>
      <t>Note</t>
    </r>
    <r>
      <rPr>
        <sz val="11"/>
        <color theme="1"/>
        <rFont val="Calibri"/>
        <family val="2"/>
        <scheme val="minor"/>
      </rPr>
      <t>: In your assignment 1, you can use either method to calculate your stock or index returns to get full marks. If you click on certain cells, you can see the formula that I use to do the calculation. You can use them to do your assignment 1. However, you will find that</t>
    </r>
    <r>
      <rPr>
        <b/>
        <sz val="11"/>
        <color theme="1"/>
        <rFont val="Calibri"/>
        <family val="2"/>
        <scheme val="minor"/>
      </rPr>
      <t xml:space="preserve"> return 2 is always higher than return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</si>
</sst>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15">
    <xf numFmtId="0" fontId="0" fillId="0" borderId="0" xfId="0"/>
    <xf numFmtId="14" fontId="0" fillId="0" borderId="0" xfId="0" applyNumberFormat="1"/>
    <xf numFmtId="0" fontId="0" fillId="0" borderId="0" xfId="0" applyAlignment="1"/>
    <xf numFmtId="0" fontId="0" fillId="0" borderId="0" xfId="0" applyNumberFormat="1" applyAlignment="1">
      <alignment wrapText="1"/>
    </xf>
    <xf numFmtId="0" fontId="16" fillId="0" borderId="0" xfId="0" applyFont="1" applyAlignment="1">
      <alignment horizontal="center"/>
    </xf>
    <xf numFmtId="0" fontId="16" fillId="33" borderId="0" xfId="0" applyFont="1" applyFill="1"/>
    <xf numFmtId="164" fontId="16" fillId="0" borderId="0" xfId="0" applyNumberFormat="1" applyFont="1" applyAlignment="1">
      <alignment horizontal="center"/>
    </xf>
    <xf numFmtId="164" fontId="0" fillId="0" borderId="0" xfId="0" applyNumberFormat="1"/>
    <xf numFmtId="164" fontId="0" fillId="33" borderId="0" xfId="0" applyNumberFormat="1" applyFill="1"/>
    <xf numFmtId="164" fontId="0" fillId="0" borderId="0" xfId="0" applyNumberFormat="1" applyAlignment="1">
      <alignment horizontal="center" wrapText="1"/>
    </xf>
    <xf numFmtId="164" fontId="0" fillId="0" borderId="0" xfId="0" applyNumberFormat="1" applyAlignment="1"/>
    <xf numFmtId="164" fontId="0" fillId="0" borderId="0" xfId="0" applyNumberFormat="1" applyAlignment="1">
      <alignment wrapText="1"/>
    </xf>
    <xf numFmtId="164" fontId="16" fillId="33" borderId="0" xfId="0" applyNumberFormat="1" applyFont="1" applyFill="1"/>
    <xf numFmtId="0" fontId="0" fillId="0" borderId="0" xfId="0" applyNumberFormat="1" applyBorder="1" applyAlignment="1">
      <alignment horizontal="center" wrapText="1"/>
    </xf>
    <xf numFmtId="0" fontId="0" fillId="0" borderId="0" xfId="0" applyNumberFormat="1" applyAlignment="1">
      <alignment horizontal="lef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4"/>
  <sheetViews>
    <sheetView tabSelected="1" topLeftCell="A67" workbookViewId="0">
      <selection activeCell="K86" sqref="K86"/>
    </sheetView>
  </sheetViews>
  <sheetFormatPr defaultRowHeight="15" x14ac:dyDescent="0.25"/>
  <cols>
    <col min="1" max="1" width="14.140625" customWidth="1"/>
    <col min="6" max="6" width="13.140625" customWidth="1"/>
    <col min="7" max="7" width="16.42578125" customWidth="1"/>
    <col min="8" max="8" width="28.28515625" style="7" customWidth="1"/>
    <col min="9" max="9" width="28.5703125" style="7" customWidth="1"/>
    <col min="10" max="10" width="21.5703125" customWidth="1"/>
    <col min="17" max="17" width="33.7109375" customWidth="1"/>
  </cols>
  <sheetData>
    <row r="1" spans="1:17" x14ac:dyDescent="0.25">
      <c r="A1" s="4" t="s">
        <v>0</v>
      </c>
      <c r="B1" s="4" t="s">
        <v>1</v>
      </c>
      <c r="C1" s="4" t="s">
        <v>2</v>
      </c>
      <c r="D1" s="4" t="s">
        <v>3</v>
      </c>
      <c r="E1" s="4" t="s">
        <v>4</v>
      </c>
      <c r="F1" s="4" t="s">
        <v>6</v>
      </c>
      <c r="G1" s="4" t="s">
        <v>5</v>
      </c>
      <c r="H1" s="6" t="s">
        <v>11</v>
      </c>
      <c r="I1" s="6" t="s">
        <v>12</v>
      </c>
      <c r="J1" s="4"/>
    </row>
    <row r="2" spans="1:17" x14ac:dyDescent="0.25">
      <c r="A2" s="1">
        <v>41060</v>
      </c>
      <c r="B2">
        <v>0.87</v>
      </c>
      <c r="C2">
        <v>0.89</v>
      </c>
      <c r="D2">
        <v>0.84</v>
      </c>
      <c r="E2">
        <v>0.86</v>
      </c>
      <c r="F2">
        <v>0.54206500000000002</v>
      </c>
      <c r="G2">
        <v>4244830</v>
      </c>
      <c r="H2" s="6"/>
      <c r="I2" s="6"/>
    </row>
    <row r="3" spans="1:17" x14ac:dyDescent="0.25">
      <c r="A3" s="1">
        <v>41090</v>
      </c>
      <c r="B3">
        <v>0.875</v>
      </c>
      <c r="C3">
        <v>0.92</v>
      </c>
      <c r="D3">
        <v>0.86</v>
      </c>
      <c r="E3">
        <v>0.9</v>
      </c>
      <c r="F3">
        <v>0.56727700000000003</v>
      </c>
      <c r="G3">
        <v>3612998</v>
      </c>
      <c r="H3" s="7">
        <f>LN(F3/F2)</f>
        <v>4.5461800139682741E-2</v>
      </c>
      <c r="I3" s="7">
        <f>(F3-F2)/F2</f>
        <v>4.6511027275326779E-2</v>
      </c>
      <c r="K3" s="13"/>
      <c r="L3" s="13"/>
      <c r="M3" s="13"/>
      <c r="N3" s="13"/>
      <c r="O3" s="13"/>
      <c r="P3" s="13"/>
      <c r="Q3" s="13"/>
    </row>
    <row r="4" spans="1:17" x14ac:dyDescent="0.25">
      <c r="A4" s="1">
        <v>41121</v>
      </c>
      <c r="B4">
        <v>0.9</v>
      </c>
      <c r="C4">
        <v>1.1100000000000001</v>
      </c>
      <c r="D4">
        <v>0.89500000000000002</v>
      </c>
      <c r="E4">
        <v>1.0900000000000001</v>
      </c>
      <c r="F4">
        <v>0.68703599999999998</v>
      </c>
      <c r="G4">
        <v>6711228</v>
      </c>
      <c r="H4" s="7">
        <f t="shared" ref="H4:H67" si="0">LN(F4/F3)</f>
        <v>0.19153897200813141</v>
      </c>
      <c r="I4" s="7">
        <f t="shared" ref="I4:I67" si="1">(F4-F3)/F3</f>
        <v>0.21111203168822276</v>
      </c>
    </row>
    <row r="5" spans="1:17" x14ac:dyDescent="0.25">
      <c r="A5" s="1">
        <v>41152</v>
      </c>
      <c r="B5">
        <v>1.0900000000000001</v>
      </c>
      <c r="C5">
        <v>1.18</v>
      </c>
      <c r="D5">
        <v>1.06</v>
      </c>
      <c r="E5">
        <v>1.1599999999999999</v>
      </c>
      <c r="F5">
        <v>0.73115799999999997</v>
      </c>
      <c r="G5">
        <v>27783364</v>
      </c>
      <c r="H5" s="7">
        <f t="shared" si="0"/>
        <v>6.2242886069114406E-2</v>
      </c>
      <c r="I5" s="7">
        <f t="shared" si="1"/>
        <v>6.4220797745678529E-2</v>
      </c>
    </row>
    <row r="6" spans="1:17" x14ac:dyDescent="0.25">
      <c r="A6" s="1">
        <v>41182</v>
      </c>
      <c r="B6">
        <v>1.165</v>
      </c>
      <c r="C6">
        <v>1.2849999999999999</v>
      </c>
      <c r="D6">
        <v>1.1599999999999999</v>
      </c>
      <c r="E6">
        <v>1.24</v>
      </c>
      <c r="F6">
        <v>0.80656399999999995</v>
      </c>
      <c r="G6">
        <v>18729285</v>
      </c>
      <c r="H6" s="7">
        <f t="shared" si="0"/>
        <v>9.815367099022379E-2</v>
      </c>
      <c r="I6" s="7">
        <f t="shared" si="1"/>
        <v>0.10313229151565048</v>
      </c>
    </row>
    <row r="7" spans="1:17" x14ac:dyDescent="0.25">
      <c r="A7" s="1">
        <v>41213</v>
      </c>
      <c r="B7">
        <v>1.24</v>
      </c>
      <c r="C7">
        <v>1.2949999999999999</v>
      </c>
      <c r="D7">
        <v>1.18</v>
      </c>
      <c r="E7">
        <v>1.28</v>
      </c>
      <c r="F7">
        <v>0.83258299999999996</v>
      </c>
      <c r="G7">
        <v>40194085</v>
      </c>
      <c r="H7" s="7">
        <f t="shared" si="0"/>
        <v>3.1749666929124939E-2</v>
      </c>
      <c r="I7" s="7">
        <f t="shared" si="1"/>
        <v>3.2259064376788472E-2</v>
      </c>
    </row>
    <row r="8" spans="1:17" x14ac:dyDescent="0.25">
      <c r="A8" s="1">
        <v>41243</v>
      </c>
      <c r="B8">
        <v>1.29</v>
      </c>
      <c r="C8">
        <v>1.38</v>
      </c>
      <c r="D8">
        <v>1.2749999999999999</v>
      </c>
      <c r="E8">
        <v>1.2949999999999999</v>
      </c>
      <c r="F8">
        <v>0.84233899999999995</v>
      </c>
      <c r="G8">
        <v>19274996</v>
      </c>
      <c r="H8" s="7">
        <f t="shared" si="0"/>
        <v>1.1649629457519644E-2</v>
      </c>
      <c r="I8" s="7">
        <f t="shared" si="1"/>
        <v>1.1717750662696676E-2</v>
      </c>
    </row>
    <row r="9" spans="1:17" x14ac:dyDescent="0.25">
      <c r="A9" s="1">
        <v>41274</v>
      </c>
      <c r="B9">
        <v>1.2949999999999999</v>
      </c>
      <c r="C9">
        <v>1.32</v>
      </c>
      <c r="D9">
        <v>1.2350000000000001</v>
      </c>
      <c r="E9">
        <v>1.25</v>
      </c>
      <c r="F9">
        <v>0.81306900000000004</v>
      </c>
      <c r="G9">
        <v>19857917</v>
      </c>
      <c r="H9" s="7">
        <f t="shared" si="0"/>
        <v>-3.5366569246941079E-2</v>
      </c>
      <c r="I9" s="7">
        <f t="shared" si="1"/>
        <v>-3.4748480124985201E-2</v>
      </c>
    </row>
    <row r="10" spans="1:17" x14ac:dyDescent="0.25">
      <c r="A10" s="1">
        <v>41305</v>
      </c>
      <c r="B10">
        <v>1.25</v>
      </c>
      <c r="C10">
        <v>1.41</v>
      </c>
      <c r="D10">
        <v>1.24</v>
      </c>
      <c r="E10">
        <v>1.4</v>
      </c>
      <c r="F10">
        <v>0.91063700000000003</v>
      </c>
      <c r="G10">
        <v>26456411</v>
      </c>
      <c r="H10" s="7">
        <f t="shared" si="0"/>
        <v>0.11332837782997661</v>
      </c>
      <c r="I10" s="7">
        <f t="shared" si="1"/>
        <v>0.11999965562578328</v>
      </c>
    </row>
    <row r="11" spans="1:17" x14ac:dyDescent="0.25">
      <c r="A11" s="1">
        <v>41333</v>
      </c>
      <c r="B11">
        <v>1.4</v>
      </c>
      <c r="C11">
        <v>1.54</v>
      </c>
      <c r="D11">
        <v>1.38</v>
      </c>
      <c r="E11">
        <v>1.5349999999999999</v>
      </c>
      <c r="F11">
        <v>0.99844900000000003</v>
      </c>
      <c r="G11">
        <v>24638247</v>
      </c>
      <c r="H11" s="7">
        <f t="shared" si="0"/>
        <v>9.2058720311323658E-2</v>
      </c>
      <c r="I11" s="7">
        <f t="shared" si="1"/>
        <v>9.6429202854705007E-2</v>
      </c>
    </row>
    <row r="12" spans="1:17" x14ac:dyDescent="0.25">
      <c r="A12" s="1">
        <v>41364</v>
      </c>
      <c r="B12">
        <v>1.5349999999999999</v>
      </c>
      <c r="C12">
        <v>1.5349999999999999</v>
      </c>
      <c r="D12">
        <v>1.425</v>
      </c>
      <c r="E12">
        <v>1.5</v>
      </c>
      <c r="F12">
        <v>0.99580000000000002</v>
      </c>
      <c r="G12">
        <v>23952917</v>
      </c>
      <c r="H12" s="7">
        <f t="shared" si="0"/>
        <v>-2.6566407284104292E-3</v>
      </c>
      <c r="I12" s="7">
        <f t="shared" si="1"/>
        <v>-2.6531149813360647E-3</v>
      </c>
    </row>
    <row r="13" spans="1:17" x14ac:dyDescent="0.25">
      <c r="A13" s="1">
        <v>41394</v>
      </c>
      <c r="B13">
        <v>1.4950000000000001</v>
      </c>
      <c r="C13">
        <v>1.5449999999999999</v>
      </c>
      <c r="D13">
        <v>1.45</v>
      </c>
      <c r="E13">
        <v>1.4650000000000001</v>
      </c>
      <c r="F13">
        <v>0.97256399999999998</v>
      </c>
      <c r="G13">
        <v>40325942</v>
      </c>
      <c r="H13" s="7">
        <f t="shared" si="0"/>
        <v>-2.3610551112211324E-2</v>
      </c>
      <c r="I13" s="7">
        <f t="shared" si="1"/>
        <v>-2.3334002811809633E-2</v>
      </c>
    </row>
    <row r="14" spans="1:17" x14ac:dyDescent="0.25">
      <c r="A14" s="1">
        <v>41425</v>
      </c>
      <c r="B14">
        <v>1.4650000000000001</v>
      </c>
      <c r="C14">
        <v>1.55</v>
      </c>
      <c r="D14">
        <v>1.42</v>
      </c>
      <c r="E14">
        <v>1.4850000000000001</v>
      </c>
      <c r="F14">
        <v>0.985842</v>
      </c>
      <c r="G14">
        <v>24036593</v>
      </c>
      <c r="H14" s="7">
        <f t="shared" si="0"/>
        <v>1.356021525870996E-2</v>
      </c>
      <c r="I14" s="7">
        <f t="shared" si="1"/>
        <v>1.3652571964415721E-2</v>
      </c>
    </row>
    <row r="15" spans="1:17" x14ac:dyDescent="0.25">
      <c r="A15" s="1">
        <v>41455</v>
      </c>
      <c r="B15">
        <v>1.47</v>
      </c>
      <c r="C15">
        <v>1.49</v>
      </c>
      <c r="D15">
        <v>1.425</v>
      </c>
      <c r="E15">
        <v>1.45</v>
      </c>
      <c r="F15">
        <v>0.96260599999999996</v>
      </c>
      <c r="G15">
        <v>11658445</v>
      </c>
      <c r="H15" s="7">
        <f t="shared" si="0"/>
        <v>-2.3851908386360761E-2</v>
      </c>
      <c r="I15" s="7">
        <f t="shared" si="1"/>
        <v>-2.3569699809908723E-2</v>
      </c>
    </row>
    <row r="16" spans="1:17" x14ac:dyDescent="0.25">
      <c r="A16" s="1">
        <v>41486</v>
      </c>
      <c r="B16">
        <v>1.45</v>
      </c>
      <c r="C16">
        <v>1.45</v>
      </c>
      <c r="D16">
        <v>1.35</v>
      </c>
      <c r="E16">
        <v>1.42</v>
      </c>
      <c r="F16">
        <v>0.94269000000000003</v>
      </c>
      <c r="G16">
        <v>8708878</v>
      </c>
      <c r="H16" s="7">
        <f t="shared" si="0"/>
        <v>-2.0906699450956402E-2</v>
      </c>
      <c r="I16" s="7">
        <f t="shared" si="1"/>
        <v>-2.0689669501332771E-2</v>
      </c>
    </row>
    <row r="17" spans="1:9" x14ac:dyDescent="0.25">
      <c r="A17" s="1">
        <v>41517</v>
      </c>
      <c r="B17">
        <v>1.43</v>
      </c>
      <c r="C17">
        <v>1.53</v>
      </c>
      <c r="D17">
        <v>1.32</v>
      </c>
      <c r="E17">
        <v>1.5149999999999999</v>
      </c>
      <c r="F17">
        <v>1.0057579999999999</v>
      </c>
      <c r="G17">
        <v>39539722</v>
      </c>
      <c r="H17" s="7">
        <f t="shared" si="0"/>
        <v>6.47592745439865E-2</v>
      </c>
      <c r="I17" s="7">
        <f t="shared" si="1"/>
        <v>6.6902162959191144E-2</v>
      </c>
    </row>
    <row r="18" spans="1:9" x14ac:dyDescent="0.25">
      <c r="A18" s="1">
        <v>41547</v>
      </c>
      <c r="B18">
        <v>1.52</v>
      </c>
      <c r="C18">
        <v>1.69</v>
      </c>
      <c r="D18">
        <v>1.46</v>
      </c>
      <c r="E18">
        <v>1.61</v>
      </c>
      <c r="F18">
        <v>1.108411</v>
      </c>
      <c r="G18">
        <v>30048957</v>
      </c>
      <c r="H18" s="7">
        <f t="shared" si="0"/>
        <v>9.7185972093413203E-2</v>
      </c>
      <c r="I18" s="7">
        <f t="shared" si="1"/>
        <v>0.10206530795678495</v>
      </c>
    </row>
    <row r="19" spans="1:9" x14ac:dyDescent="0.25">
      <c r="A19" s="1">
        <v>41578</v>
      </c>
      <c r="B19">
        <v>1.61</v>
      </c>
      <c r="C19">
        <v>1.69</v>
      </c>
      <c r="D19">
        <v>1.5249999999999999</v>
      </c>
      <c r="E19">
        <v>1.645</v>
      </c>
      <c r="F19">
        <v>1.1325069999999999</v>
      </c>
      <c r="G19">
        <v>308572734</v>
      </c>
      <c r="H19" s="7">
        <f t="shared" si="0"/>
        <v>2.1506301198875678E-2</v>
      </c>
      <c r="I19" s="7">
        <f t="shared" si="1"/>
        <v>2.1739228499175752E-2</v>
      </c>
    </row>
    <row r="20" spans="1:9" x14ac:dyDescent="0.25">
      <c r="A20" s="1">
        <v>41608</v>
      </c>
      <c r="B20">
        <v>1.64</v>
      </c>
      <c r="C20">
        <v>1.66</v>
      </c>
      <c r="D20">
        <v>1.57</v>
      </c>
      <c r="E20">
        <v>1.64</v>
      </c>
      <c r="F20">
        <v>1.129065</v>
      </c>
      <c r="G20">
        <v>70057597</v>
      </c>
      <c r="H20" s="7">
        <f t="shared" si="0"/>
        <v>-3.0439027876265779E-3</v>
      </c>
      <c r="I20" s="7">
        <f t="shared" si="1"/>
        <v>-3.0392748124293671E-3</v>
      </c>
    </row>
    <row r="21" spans="1:9" x14ac:dyDescent="0.25">
      <c r="A21" s="1">
        <v>41639</v>
      </c>
      <c r="B21">
        <v>1.64</v>
      </c>
      <c r="C21">
        <v>1.75</v>
      </c>
      <c r="D21">
        <v>1.6</v>
      </c>
      <c r="E21">
        <v>1.71</v>
      </c>
      <c r="F21">
        <v>1.1772560000000001</v>
      </c>
      <c r="G21">
        <v>58245813</v>
      </c>
      <c r="H21" s="7">
        <f t="shared" si="0"/>
        <v>4.1796450168250711E-2</v>
      </c>
      <c r="I21" s="7">
        <f t="shared" si="1"/>
        <v>4.2682219358495831E-2</v>
      </c>
    </row>
    <row r="22" spans="1:9" x14ac:dyDescent="0.25">
      <c r="A22" s="1">
        <v>41670</v>
      </c>
      <c r="B22">
        <v>1.71</v>
      </c>
      <c r="C22">
        <v>1.7849999999999999</v>
      </c>
      <c r="D22">
        <v>1.675</v>
      </c>
      <c r="E22">
        <v>1.7749999999999999</v>
      </c>
      <c r="F22">
        <v>1.2220059999999999</v>
      </c>
      <c r="G22">
        <v>38999354</v>
      </c>
      <c r="H22" s="7">
        <f t="shared" si="0"/>
        <v>3.7307463968956858E-2</v>
      </c>
      <c r="I22" s="7">
        <f t="shared" si="1"/>
        <v>3.8012123106613893E-2</v>
      </c>
    </row>
    <row r="23" spans="1:9" x14ac:dyDescent="0.25">
      <c r="A23" s="1">
        <v>41698</v>
      </c>
      <c r="B23">
        <v>1.7749999999999999</v>
      </c>
      <c r="C23">
        <v>2.0499999999999998</v>
      </c>
      <c r="D23">
        <v>1.7749999999999999</v>
      </c>
      <c r="E23">
        <v>2.0449999999999999</v>
      </c>
      <c r="F23">
        <v>1.4078889999999999</v>
      </c>
      <c r="G23">
        <v>83135405</v>
      </c>
      <c r="H23" s="7">
        <f t="shared" si="0"/>
        <v>0.14159764867993496</v>
      </c>
      <c r="I23" s="7">
        <f t="shared" si="1"/>
        <v>0.15211300108182776</v>
      </c>
    </row>
    <row r="24" spans="1:9" x14ac:dyDescent="0.25">
      <c r="A24" s="1">
        <v>41729</v>
      </c>
      <c r="B24">
        <v>2.0249999999999999</v>
      </c>
      <c r="C24">
        <v>2.13</v>
      </c>
      <c r="D24">
        <v>1.98</v>
      </c>
      <c r="E24">
        <v>2.1</v>
      </c>
      <c r="F24">
        <v>1.4812080000000001</v>
      </c>
      <c r="G24">
        <v>47033182</v>
      </c>
      <c r="H24" s="7">
        <f t="shared" si="0"/>
        <v>5.076655166801218E-2</v>
      </c>
      <c r="I24" s="7">
        <f t="shared" si="1"/>
        <v>5.2077258931634625E-2</v>
      </c>
    </row>
    <row r="25" spans="1:9" x14ac:dyDescent="0.25">
      <c r="A25" s="1">
        <v>41759</v>
      </c>
      <c r="B25">
        <v>2.08</v>
      </c>
      <c r="C25">
        <v>2.2000000000000002</v>
      </c>
      <c r="D25">
        <v>2.0649999999999999</v>
      </c>
      <c r="E25">
        <v>2.19</v>
      </c>
      <c r="F25">
        <v>1.544689</v>
      </c>
      <c r="G25">
        <v>35527529</v>
      </c>
      <c r="H25" s="7">
        <f t="shared" si="0"/>
        <v>4.1964624519939965E-2</v>
      </c>
      <c r="I25" s="7">
        <f t="shared" si="1"/>
        <v>4.285758651046976E-2</v>
      </c>
    </row>
    <row r="26" spans="1:9" x14ac:dyDescent="0.25">
      <c r="A26" s="1">
        <v>41790</v>
      </c>
      <c r="B26">
        <v>2.19</v>
      </c>
      <c r="C26">
        <v>2.29</v>
      </c>
      <c r="D26">
        <v>2.08</v>
      </c>
      <c r="E26">
        <v>2.08</v>
      </c>
      <c r="F26">
        <v>1.467101</v>
      </c>
      <c r="G26">
        <v>48934018</v>
      </c>
      <c r="H26" s="7">
        <f t="shared" si="0"/>
        <v>-5.1534250808846112E-2</v>
      </c>
      <c r="I26" s="7">
        <f t="shared" si="1"/>
        <v>-5.0228881023947208E-2</v>
      </c>
    </row>
    <row r="27" spans="1:9" x14ac:dyDescent="0.25">
      <c r="A27" s="1">
        <v>41820</v>
      </c>
      <c r="B27">
        <v>2.08</v>
      </c>
      <c r="C27">
        <v>2.19</v>
      </c>
      <c r="D27">
        <v>1.87</v>
      </c>
      <c r="E27">
        <v>1.98</v>
      </c>
      <c r="F27">
        <v>1.396568</v>
      </c>
      <c r="G27">
        <v>47866466</v>
      </c>
      <c r="H27" s="7">
        <f t="shared" si="0"/>
        <v>-4.9270546400927949E-2</v>
      </c>
      <c r="I27" s="7">
        <f t="shared" si="1"/>
        <v>-4.8076444634691108E-2</v>
      </c>
    </row>
    <row r="28" spans="1:9" x14ac:dyDescent="0.25">
      <c r="A28" s="1">
        <v>41851</v>
      </c>
      <c r="B28">
        <v>1.93</v>
      </c>
      <c r="C28">
        <v>2.23</v>
      </c>
      <c r="D28">
        <v>1.87</v>
      </c>
      <c r="E28">
        <v>2.1949999999999998</v>
      </c>
      <c r="F28">
        <v>1.5482149999999999</v>
      </c>
      <c r="G28">
        <v>42292166</v>
      </c>
      <c r="H28" s="7">
        <f t="shared" si="0"/>
        <v>0.10308485603315949</v>
      </c>
      <c r="I28" s="7">
        <f t="shared" si="1"/>
        <v>0.10858547525075747</v>
      </c>
    </row>
    <row r="29" spans="1:9" x14ac:dyDescent="0.25">
      <c r="A29" s="1">
        <v>41882</v>
      </c>
      <c r="B29">
        <v>2.1949999999999998</v>
      </c>
      <c r="C29">
        <v>2.2599999999999998</v>
      </c>
      <c r="D29">
        <v>1.91</v>
      </c>
      <c r="E29">
        <v>1.94</v>
      </c>
      <c r="F29">
        <v>1.3683540000000001</v>
      </c>
      <c r="G29">
        <v>21869848</v>
      </c>
      <c r="H29" s="7">
        <f t="shared" si="0"/>
        <v>-0.12349409675775298</v>
      </c>
      <c r="I29" s="7">
        <f t="shared" si="1"/>
        <v>-0.11617314132727033</v>
      </c>
    </row>
    <row r="30" spans="1:9" x14ac:dyDescent="0.25">
      <c r="A30" s="1">
        <v>41912</v>
      </c>
      <c r="B30">
        <v>1.94</v>
      </c>
      <c r="C30">
        <v>2.0299999999999998</v>
      </c>
      <c r="D30">
        <v>1.75</v>
      </c>
      <c r="E30">
        <v>2.0099999999999998</v>
      </c>
      <c r="F30">
        <v>1.453911</v>
      </c>
      <c r="G30">
        <v>36143908</v>
      </c>
      <c r="H30" s="7">
        <f t="shared" si="0"/>
        <v>6.0648609129468629E-2</v>
      </c>
      <c r="I30" s="7">
        <f t="shared" si="1"/>
        <v>6.2525486825777452E-2</v>
      </c>
    </row>
    <row r="31" spans="1:9" x14ac:dyDescent="0.25">
      <c r="A31" s="1">
        <v>41943</v>
      </c>
      <c r="B31">
        <v>2.02</v>
      </c>
      <c r="C31">
        <v>2.5</v>
      </c>
      <c r="D31">
        <v>2</v>
      </c>
      <c r="E31">
        <v>2.4300000000000002</v>
      </c>
      <c r="F31">
        <v>1.7577130000000001</v>
      </c>
      <c r="G31">
        <v>27223844</v>
      </c>
      <c r="H31" s="7">
        <f t="shared" si="0"/>
        <v>0.18975636545429547</v>
      </c>
      <c r="I31" s="7">
        <f t="shared" si="1"/>
        <v>0.20895501856716137</v>
      </c>
    </row>
    <row r="32" spans="1:9" x14ac:dyDescent="0.25">
      <c r="A32" s="1">
        <v>41973</v>
      </c>
      <c r="B32">
        <v>2.44</v>
      </c>
      <c r="C32">
        <v>2.65</v>
      </c>
      <c r="D32">
        <v>2.3650000000000002</v>
      </c>
      <c r="E32">
        <v>2.4700000000000002</v>
      </c>
      <c r="F32">
        <v>1.7866470000000001</v>
      </c>
      <c r="G32">
        <v>41672337</v>
      </c>
      <c r="H32" s="7">
        <f t="shared" si="0"/>
        <v>1.6327146653065231E-2</v>
      </c>
      <c r="I32" s="7">
        <f t="shared" si="1"/>
        <v>1.6461162886091195E-2</v>
      </c>
    </row>
    <row r="33" spans="1:9" x14ac:dyDescent="0.25">
      <c r="A33" s="1">
        <v>42004</v>
      </c>
      <c r="B33">
        <v>2.4700000000000002</v>
      </c>
      <c r="C33">
        <v>2.68</v>
      </c>
      <c r="D33">
        <v>2.4700000000000002</v>
      </c>
      <c r="E33">
        <v>2.61</v>
      </c>
      <c r="F33">
        <v>1.8879140000000001</v>
      </c>
      <c r="G33">
        <v>14981713</v>
      </c>
      <c r="H33" s="7">
        <f t="shared" si="0"/>
        <v>5.5131836947048089E-2</v>
      </c>
      <c r="I33" s="7">
        <f t="shared" si="1"/>
        <v>5.6679914946824971E-2</v>
      </c>
    </row>
    <row r="34" spans="1:9" x14ac:dyDescent="0.25">
      <c r="A34" s="1">
        <v>42035</v>
      </c>
      <c r="B34">
        <v>2.62</v>
      </c>
      <c r="C34">
        <v>2.86</v>
      </c>
      <c r="D34">
        <v>2.5</v>
      </c>
      <c r="E34">
        <v>2.85</v>
      </c>
      <c r="F34">
        <v>2.0615160000000001</v>
      </c>
      <c r="G34">
        <v>27013021</v>
      </c>
      <c r="H34" s="7">
        <f t="shared" si="0"/>
        <v>8.796911863514964E-2</v>
      </c>
      <c r="I34" s="7">
        <f t="shared" si="1"/>
        <v>9.1954400465275449E-2</v>
      </c>
    </row>
    <row r="35" spans="1:9" x14ac:dyDescent="0.25">
      <c r="A35" s="1">
        <v>42063</v>
      </c>
      <c r="B35">
        <v>2.87</v>
      </c>
      <c r="C35">
        <v>2.97</v>
      </c>
      <c r="D35">
        <v>2.66</v>
      </c>
      <c r="E35">
        <v>2.7250000000000001</v>
      </c>
      <c r="F35">
        <v>1.971098</v>
      </c>
      <c r="G35">
        <v>26451666</v>
      </c>
      <c r="H35" s="7">
        <f t="shared" si="0"/>
        <v>-4.4850886585161551E-2</v>
      </c>
      <c r="I35" s="7">
        <f t="shared" si="1"/>
        <v>-4.385995548906732E-2</v>
      </c>
    </row>
    <row r="36" spans="1:9" x14ac:dyDescent="0.25">
      <c r="A36" s="1">
        <v>42094</v>
      </c>
      <c r="B36">
        <v>2.7149999999999999</v>
      </c>
      <c r="C36">
        <v>2.88</v>
      </c>
      <c r="D36">
        <v>2.69</v>
      </c>
      <c r="E36">
        <v>2.7</v>
      </c>
      <c r="F36">
        <v>1.9967140000000001</v>
      </c>
      <c r="G36">
        <v>24619720</v>
      </c>
      <c r="H36" s="7">
        <f t="shared" si="0"/>
        <v>1.2912081466854909E-2</v>
      </c>
      <c r="I36" s="7">
        <f t="shared" si="1"/>
        <v>1.2995802339609742E-2</v>
      </c>
    </row>
    <row r="37" spans="1:9" x14ac:dyDescent="0.25">
      <c r="A37" s="1">
        <v>42124</v>
      </c>
      <c r="B37">
        <v>2.7</v>
      </c>
      <c r="C37">
        <v>2.99</v>
      </c>
      <c r="D37">
        <v>2.67</v>
      </c>
      <c r="E37">
        <v>2.99</v>
      </c>
      <c r="F37">
        <v>2.211176</v>
      </c>
      <c r="G37">
        <v>31079088</v>
      </c>
      <c r="H37" s="7">
        <f t="shared" si="0"/>
        <v>0.10202167134206572</v>
      </c>
      <c r="I37" s="7">
        <f t="shared" si="1"/>
        <v>0.10740747047398873</v>
      </c>
    </row>
    <row r="38" spans="1:9" x14ac:dyDescent="0.25">
      <c r="A38" s="1">
        <v>42155</v>
      </c>
      <c r="B38">
        <v>2.99</v>
      </c>
      <c r="C38">
        <v>3.02</v>
      </c>
      <c r="D38">
        <v>2.35</v>
      </c>
      <c r="E38">
        <v>2.5499999999999998</v>
      </c>
      <c r="F38">
        <v>1.885785</v>
      </c>
      <c r="G38">
        <v>39249258</v>
      </c>
      <c r="H38" s="7">
        <f t="shared" si="0"/>
        <v>-0.15918032086338427</v>
      </c>
      <c r="I38" s="7">
        <f t="shared" si="1"/>
        <v>-0.14715744020376487</v>
      </c>
    </row>
    <row r="39" spans="1:9" x14ac:dyDescent="0.25">
      <c r="A39" s="1">
        <v>42185</v>
      </c>
      <c r="B39">
        <v>2.5550000000000002</v>
      </c>
      <c r="C39">
        <v>2.7650000000000001</v>
      </c>
      <c r="D39">
        <v>2.4900000000000002</v>
      </c>
      <c r="E39">
        <v>2.64</v>
      </c>
      <c r="F39">
        <v>1.9523429999999999</v>
      </c>
      <c r="G39">
        <v>47150580</v>
      </c>
      <c r="H39" s="7">
        <f t="shared" si="0"/>
        <v>3.4686009933649689E-2</v>
      </c>
      <c r="I39" s="7">
        <f t="shared" si="1"/>
        <v>3.5294585543951137E-2</v>
      </c>
    </row>
    <row r="40" spans="1:9" x14ac:dyDescent="0.25">
      <c r="A40" s="1">
        <v>42216</v>
      </c>
      <c r="B40">
        <v>2.68</v>
      </c>
      <c r="C40">
        <v>2.75</v>
      </c>
      <c r="D40">
        <v>2.4700000000000002</v>
      </c>
      <c r="E40">
        <v>2.4900000000000002</v>
      </c>
      <c r="F40">
        <v>1.8414140000000001</v>
      </c>
      <c r="G40">
        <v>30768709</v>
      </c>
      <c r="H40" s="7">
        <f t="shared" si="0"/>
        <v>-5.8496435014019063E-2</v>
      </c>
      <c r="I40" s="7">
        <f t="shared" si="1"/>
        <v>-5.6818397177135285E-2</v>
      </c>
    </row>
    <row r="41" spans="1:9" x14ac:dyDescent="0.25">
      <c r="A41" s="1">
        <v>42247</v>
      </c>
      <c r="B41">
        <v>2.46</v>
      </c>
      <c r="C41">
        <v>2.5499999999999998</v>
      </c>
      <c r="D41">
        <v>2.35</v>
      </c>
      <c r="E41">
        <v>2.4550000000000001</v>
      </c>
      <c r="F41">
        <v>1.815531</v>
      </c>
      <c r="G41">
        <v>26761467</v>
      </c>
      <c r="H41" s="7">
        <f t="shared" si="0"/>
        <v>-1.4155767841161909E-2</v>
      </c>
      <c r="I41" s="7">
        <f t="shared" si="1"/>
        <v>-1.4056046060255923E-2</v>
      </c>
    </row>
    <row r="42" spans="1:9" x14ac:dyDescent="0.25">
      <c r="A42" s="1">
        <v>42277</v>
      </c>
      <c r="B42">
        <v>2.4500000000000002</v>
      </c>
      <c r="C42">
        <v>2.97</v>
      </c>
      <c r="D42">
        <v>2.415</v>
      </c>
      <c r="E42">
        <v>2.91</v>
      </c>
      <c r="F42">
        <v>2.235973</v>
      </c>
      <c r="G42">
        <v>35876908</v>
      </c>
      <c r="H42" s="7">
        <f t="shared" si="0"/>
        <v>0.20829849317340626</v>
      </c>
      <c r="I42" s="7">
        <f t="shared" si="1"/>
        <v>0.23158073312986668</v>
      </c>
    </row>
    <row r="43" spans="1:9" x14ac:dyDescent="0.25">
      <c r="A43" s="1">
        <v>42308</v>
      </c>
      <c r="B43">
        <v>2.87</v>
      </c>
      <c r="C43">
        <v>2.9</v>
      </c>
      <c r="D43">
        <v>2.56</v>
      </c>
      <c r="E43">
        <v>2.72</v>
      </c>
      <c r="F43">
        <v>2.089982</v>
      </c>
      <c r="G43">
        <v>27506027</v>
      </c>
      <c r="H43" s="7">
        <f t="shared" si="0"/>
        <v>-6.7521026586338517E-2</v>
      </c>
      <c r="I43" s="7">
        <f t="shared" si="1"/>
        <v>-6.5291933310464831E-2</v>
      </c>
    </row>
    <row r="44" spans="1:9" x14ac:dyDescent="0.25">
      <c r="A44" s="1">
        <v>42338</v>
      </c>
      <c r="B44">
        <v>2.73</v>
      </c>
      <c r="C44">
        <v>2.9550000000000001</v>
      </c>
      <c r="D44">
        <v>2.73</v>
      </c>
      <c r="E44">
        <v>2.9550000000000001</v>
      </c>
      <c r="F44">
        <v>2.2705500000000001</v>
      </c>
      <c r="G44">
        <v>28837616</v>
      </c>
      <c r="H44" s="7">
        <f t="shared" si="0"/>
        <v>8.2866639395105926E-2</v>
      </c>
      <c r="I44" s="7">
        <f t="shared" si="1"/>
        <v>8.6396916337078536E-2</v>
      </c>
    </row>
    <row r="45" spans="1:9" x14ac:dyDescent="0.25">
      <c r="A45" s="1">
        <v>42369</v>
      </c>
      <c r="B45">
        <v>2.94</v>
      </c>
      <c r="C45">
        <v>3.26</v>
      </c>
      <c r="D45">
        <v>2.89</v>
      </c>
      <c r="E45">
        <v>2.95</v>
      </c>
      <c r="F45">
        <v>2.2667079999999999</v>
      </c>
      <c r="G45">
        <v>20024941</v>
      </c>
      <c r="H45" s="7">
        <f t="shared" si="0"/>
        <v>-1.6935342527389001E-3</v>
      </c>
      <c r="I45" s="7">
        <f t="shared" si="1"/>
        <v>-1.6921010327894663E-3</v>
      </c>
    </row>
    <row r="46" spans="1:9" x14ac:dyDescent="0.25">
      <c r="A46" s="1">
        <v>42400</v>
      </c>
      <c r="B46">
        <v>2.96</v>
      </c>
      <c r="C46">
        <v>2.98</v>
      </c>
      <c r="D46">
        <v>2.6949999999999998</v>
      </c>
      <c r="E46">
        <v>2.73</v>
      </c>
      <c r="F46">
        <v>2.0976659999999998</v>
      </c>
      <c r="G46">
        <v>32929333</v>
      </c>
      <c r="H46" s="7">
        <f t="shared" si="0"/>
        <v>-7.7503260578615257E-2</v>
      </c>
      <c r="I46" s="7">
        <f t="shared" si="1"/>
        <v>-7.457599302600959E-2</v>
      </c>
    </row>
    <row r="47" spans="1:9" x14ac:dyDescent="0.25">
      <c r="A47" s="1">
        <v>42429</v>
      </c>
      <c r="B47">
        <v>2.77</v>
      </c>
      <c r="C47">
        <v>2.95</v>
      </c>
      <c r="D47">
        <v>2.72</v>
      </c>
      <c r="E47">
        <v>2.86</v>
      </c>
      <c r="F47">
        <v>2.1975549999999999</v>
      </c>
      <c r="G47">
        <v>41010162</v>
      </c>
      <c r="H47" s="7">
        <f t="shared" si="0"/>
        <v>4.6520080642206751E-2</v>
      </c>
      <c r="I47" s="7">
        <f t="shared" si="1"/>
        <v>4.7619115721950073E-2</v>
      </c>
    </row>
    <row r="48" spans="1:9" x14ac:dyDescent="0.25">
      <c r="A48" s="1">
        <v>42460</v>
      </c>
      <c r="B48">
        <v>2.85</v>
      </c>
      <c r="C48">
        <v>3.05</v>
      </c>
      <c r="D48">
        <v>2.4500000000000002</v>
      </c>
      <c r="E48">
        <v>2.46</v>
      </c>
      <c r="F48">
        <v>1.957711</v>
      </c>
      <c r="G48">
        <v>41845778</v>
      </c>
      <c r="H48" s="7">
        <f t="shared" si="0"/>
        <v>-0.11556944508239235</v>
      </c>
      <c r="I48" s="7">
        <f t="shared" si="1"/>
        <v>-0.10914129566723015</v>
      </c>
    </row>
    <row r="49" spans="1:9" x14ac:dyDescent="0.25">
      <c r="A49" s="1">
        <v>42490</v>
      </c>
      <c r="B49">
        <v>2.5</v>
      </c>
      <c r="C49">
        <v>2.63</v>
      </c>
      <c r="D49">
        <v>2.02</v>
      </c>
      <c r="E49">
        <v>2.25</v>
      </c>
      <c r="F49">
        <v>1.7905899999999999</v>
      </c>
      <c r="G49">
        <v>73964873</v>
      </c>
      <c r="H49" s="7">
        <f t="shared" si="0"/>
        <v>-8.9230759140888724E-2</v>
      </c>
      <c r="I49" s="7">
        <f t="shared" si="1"/>
        <v>-8.5365511048362125E-2</v>
      </c>
    </row>
    <row r="50" spans="1:9" x14ac:dyDescent="0.25">
      <c r="A50" s="1">
        <v>42521</v>
      </c>
      <c r="B50">
        <v>2.2799999999999998</v>
      </c>
      <c r="C50">
        <v>2.29</v>
      </c>
      <c r="D50">
        <v>2.0249999999999999</v>
      </c>
      <c r="E50">
        <v>2.0950000000000002</v>
      </c>
      <c r="F50">
        <v>1.667238</v>
      </c>
      <c r="G50">
        <v>38736188</v>
      </c>
      <c r="H50" s="7">
        <f t="shared" si="0"/>
        <v>-7.1376809458623486E-2</v>
      </c>
      <c r="I50" s="7">
        <f t="shared" si="1"/>
        <v>-6.8889025405034041E-2</v>
      </c>
    </row>
    <row r="51" spans="1:9" x14ac:dyDescent="0.25">
      <c r="A51" s="1">
        <v>42551</v>
      </c>
      <c r="B51">
        <v>2.11</v>
      </c>
      <c r="C51">
        <v>2.27</v>
      </c>
      <c r="D51">
        <v>2.085</v>
      </c>
      <c r="E51">
        <v>2.21</v>
      </c>
      <c r="F51">
        <v>1.7587569999999999</v>
      </c>
      <c r="G51">
        <v>32857063</v>
      </c>
      <c r="H51" s="7">
        <f t="shared" si="0"/>
        <v>5.3438944514548684E-2</v>
      </c>
      <c r="I51" s="7">
        <f t="shared" si="1"/>
        <v>5.4892582822608352E-2</v>
      </c>
    </row>
    <row r="52" spans="1:9" x14ac:dyDescent="0.25">
      <c r="A52" s="1">
        <v>42582</v>
      </c>
      <c r="B52">
        <v>2.2250000000000001</v>
      </c>
      <c r="C52">
        <v>2.335</v>
      </c>
      <c r="D52">
        <v>2.1549999999999998</v>
      </c>
      <c r="E52">
        <v>2.2599999999999998</v>
      </c>
      <c r="F52">
        <v>1.798548</v>
      </c>
      <c r="G52">
        <v>55178330</v>
      </c>
      <c r="H52" s="7">
        <f t="shared" si="0"/>
        <v>2.2372363166778219E-2</v>
      </c>
      <c r="I52" s="7">
        <f t="shared" si="1"/>
        <v>2.2624501281302722E-2</v>
      </c>
    </row>
    <row r="53" spans="1:9" x14ac:dyDescent="0.25">
      <c r="A53" s="1">
        <v>42613</v>
      </c>
      <c r="B53">
        <v>2.2599999999999998</v>
      </c>
      <c r="C53">
        <v>2.41</v>
      </c>
      <c r="D53">
        <v>1.78</v>
      </c>
      <c r="E53">
        <v>1.86</v>
      </c>
      <c r="F53">
        <v>1.480221</v>
      </c>
      <c r="G53">
        <v>54378870</v>
      </c>
      <c r="H53" s="7">
        <f t="shared" si="0"/>
        <v>-0.19478827175224109</v>
      </c>
      <c r="I53" s="7">
        <f t="shared" si="1"/>
        <v>-0.17699110615896824</v>
      </c>
    </row>
    <row r="54" spans="1:9" x14ac:dyDescent="0.25">
      <c r="A54" s="1">
        <v>42643</v>
      </c>
      <c r="B54">
        <v>1.86</v>
      </c>
      <c r="C54">
        <v>1.94</v>
      </c>
      <c r="D54">
        <v>1.7150000000000001</v>
      </c>
      <c r="E54">
        <v>1.93</v>
      </c>
      <c r="F54">
        <v>1.602419</v>
      </c>
      <c r="G54">
        <v>33220325</v>
      </c>
      <c r="H54" s="7">
        <f t="shared" si="0"/>
        <v>7.9322961560773231E-2</v>
      </c>
      <c r="I54" s="7">
        <f t="shared" si="1"/>
        <v>8.2553888912534026E-2</v>
      </c>
    </row>
    <row r="55" spans="1:9" x14ac:dyDescent="0.25">
      <c r="A55" s="1">
        <v>42674</v>
      </c>
      <c r="B55">
        <v>1.9350000000000001</v>
      </c>
      <c r="C55">
        <v>2.17</v>
      </c>
      <c r="D55">
        <v>1.83</v>
      </c>
      <c r="E55">
        <v>2.16</v>
      </c>
      <c r="F55">
        <v>1.7933809999999999</v>
      </c>
      <c r="G55">
        <v>32544428</v>
      </c>
      <c r="H55" s="7">
        <f t="shared" si="0"/>
        <v>0.11258830256463992</v>
      </c>
      <c r="I55" s="7">
        <f t="shared" si="1"/>
        <v>0.11917107822610681</v>
      </c>
    </row>
    <row r="56" spans="1:9" x14ac:dyDescent="0.25">
      <c r="A56" s="1">
        <v>42704</v>
      </c>
      <c r="B56">
        <v>2.15</v>
      </c>
      <c r="C56">
        <v>2.1949999999999998</v>
      </c>
      <c r="D56">
        <v>2.09</v>
      </c>
      <c r="E56">
        <v>2.1949999999999998</v>
      </c>
      <c r="F56">
        <v>1.8224400000000001</v>
      </c>
      <c r="G56">
        <v>31617930</v>
      </c>
      <c r="H56" s="7">
        <f t="shared" si="0"/>
        <v>1.6073597470047985E-2</v>
      </c>
      <c r="I56" s="7">
        <f t="shared" si="1"/>
        <v>1.6203472658626455E-2</v>
      </c>
    </row>
    <row r="57" spans="1:9" x14ac:dyDescent="0.25">
      <c r="A57" s="1">
        <v>42735</v>
      </c>
      <c r="B57">
        <v>2.17</v>
      </c>
      <c r="C57">
        <v>2.27</v>
      </c>
      <c r="D57">
        <v>2.1</v>
      </c>
      <c r="E57">
        <v>2.1</v>
      </c>
      <c r="F57">
        <v>1.7435639999999999</v>
      </c>
      <c r="G57">
        <v>24279575</v>
      </c>
      <c r="H57" s="7">
        <f t="shared" si="0"/>
        <v>-4.42449683164634E-2</v>
      </c>
      <c r="I57" s="7">
        <f t="shared" si="1"/>
        <v>-4.3280437216040128E-2</v>
      </c>
    </row>
    <row r="58" spans="1:9" x14ac:dyDescent="0.25">
      <c r="A58" s="1">
        <v>42766</v>
      </c>
      <c r="B58">
        <v>2.1</v>
      </c>
      <c r="C58">
        <v>2.3650000000000002</v>
      </c>
      <c r="D58">
        <v>2.08</v>
      </c>
      <c r="E58">
        <v>2.3650000000000002</v>
      </c>
      <c r="F58">
        <v>1.9635849999999999</v>
      </c>
      <c r="G58">
        <v>25322065</v>
      </c>
      <c r="H58" s="7">
        <f t="shared" si="0"/>
        <v>0.11884058991065194</v>
      </c>
      <c r="I58" s="7">
        <f t="shared" si="1"/>
        <v>0.12619037786969681</v>
      </c>
    </row>
    <row r="59" spans="1:9" x14ac:dyDescent="0.25">
      <c r="A59" s="1">
        <v>42794</v>
      </c>
      <c r="B59">
        <v>2.35</v>
      </c>
      <c r="C59">
        <v>2.4950000000000001</v>
      </c>
      <c r="D59">
        <v>2.2250000000000001</v>
      </c>
      <c r="E59">
        <v>2.46</v>
      </c>
      <c r="F59">
        <v>2.0424609999999999</v>
      </c>
      <c r="G59">
        <v>48752297</v>
      </c>
      <c r="H59" s="7">
        <f t="shared" si="0"/>
        <v>3.938356918024697E-2</v>
      </c>
      <c r="I59" s="7">
        <f t="shared" si="1"/>
        <v>4.016938406027748E-2</v>
      </c>
    </row>
    <row r="60" spans="1:9" x14ac:dyDescent="0.25">
      <c r="A60" s="1">
        <v>42825</v>
      </c>
      <c r="B60">
        <v>2.4300000000000002</v>
      </c>
      <c r="C60">
        <v>2.5499999999999998</v>
      </c>
      <c r="D60">
        <v>2.41</v>
      </c>
      <c r="E60">
        <v>2.5499999999999998</v>
      </c>
      <c r="F60">
        <v>2.2086399999999999</v>
      </c>
      <c r="G60">
        <v>20102858</v>
      </c>
      <c r="H60" s="7">
        <f t="shared" si="0"/>
        <v>7.8221488164969474E-2</v>
      </c>
      <c r="I60" s="7">
        <f t="shared" si="1"/>
        <v>8.1362141064137861E-2</v>
      </c>
    </row>
    <row r="61" spans="1:9" x14ac:dyDescent="0.25">
      <c r="A61" s="1">
        <v>42855</v>
      </c>
      <c r="B61">
        <v>2.54</v>
      </c>
      <c r="C61">
        <v>2.9</v>
      </c>
      <c r="D61">
        <v>2.54</v>
      </c>
      <c r="E61">
        <v>2.87</v>
      </c>
      <c r="F61">
        <v>2.4858030000000002</v>
      </c>
      <c r="G61">
        <v>32632129</v>
      </c>
      <c r="H61" s="7">
        <f t="shared" si="0"/>
        <v>0.11821880469603516</v>
      </c>
      <c r="I61" s="7">
        <f t="shared" si="1"/>
        <v>0.12549034700086945</v>
      </c>
    </row>
    <row r="62" spans="1:9" x14ac:dyDescent="0.25">
      <c r="A62" s="1">
        <v>42886</v>
      </c>
      <c r="B62">
        <v>2.9</v>
      </c>
      <c r="C62">
        <v>3.3</v>
      </c>
      <c r="D62">
        <v>2.88</v>
      </c>
      <c r="E62">
        <v>3.2810000000000001</v>
      </c>
      <c r="F62">
        <v>2.8417840000000001</v>
      </c>
      <c r="G62">
        <v>58123838</v>
      </c>
      <c r="H62" s="7">
        <f t="shared" si="0"/>
        <v>0.13383627778814758</v>
      </c>
      <c r="I62" s="7">
        <f t="shared" si="1"/>
        <v>0.14320563616666318</v>
      </c>
    </row>
    <row r="63" spans="1:9" x14ac:dyDescent="0.25">
      <c r="A63" s="1">
        <v>42916</v>
      </c>
      <c r="B63">
        <v>3.28</v>
      </c>
      <c r="C63">
        <v>3.5950000000000002</v>
      </c>
      <c r="D63">
        <v>3.19</v>
      </c>
      <c r="E63">
        <v>3.35</v>
      </c>
      <c r="F63">
        <v>2.9015469999999999</v>
      </c>
      <c r="G63">
        <v>25162132</v>
      </c>
      <c r="H63" s="7">
        <f t="shared" si="0"/>
        <v>2.0812019063709601E-2</v>
      </c>
      <c r="I63" s="7">
        <f t="shared" si="1"/>
        <v>2.1030099402347183E-2</v>
      </c>
    </row>
    <row r="64" spans="1:9" x14ac:dyDescent="0.25">
      <c r="A64" s="1">
        <v>42947</v>
      </c>
      <c r="B64">
        <v>3.36</v>
      </c>
      <c r="C64">
        <v>3.8220000000000001</v>
      </c>
      <c r="D64">
        <v>3.105</v>
      </c>
      <c r="E64">
        <v>3.57</v>
      </c>
      <c r="F64">
        <v>3.0920960000000002</v>
      </c>
      <c r="G64">
        <v>25789677</v>
      </c>
      <c r="H64" s="7">
        <f t="shared" si="0"/>
        <v>6.3605135073320676E-2</v>
      </c>
      <c r="I64" s="7">
        <f t="shared" si="1"/>
        <v>6.5671519365359338E-2</v>
      </c>
    </row>
    <row r="65" spans="1:9" x14ac:dyDescent="0.25">
      <c r="A65" s="1">
        <v>42978</v>
      </c>
      <c r="B65">
        <v>3.5649999999999999</v>
      </c>
      <c r="C65">
        <v>3.61</v>
      </c>
      <c r="D65">
        <v>3.15</v>
      </c>
      <c r="E65">
        <v>3.37</v>
      </c>
      <c r="F65">
        <v>2.9188689999999999</v>
      </c>
      <c r="G65">
        <v>24668566</v>
      </c>
      <c r="H65" s="7">
        <f t="shared" si="0"/>
        <v>-5.765296562675478E-2</v>
      </c>
      <c r="I65" s="7">
        <f t="shared" si="1"/>
        <v>-5.6022516765326894E-2</v>
      </c>
    </row>
    <row r="66" spans="1:9" x14ac:dyDescent="0.25">
      <c r="A66" s="1">
        <v>43008</v>
      </c>
      <c r="B66">
        <v>3.35</v>
      </c>
      <c r="C66">
        <v>3.5</v>
      </c>
      <c r="D66">
        <v>3.25</v>
      </c>
      <c r="E66">
        <v>3.3</v>
      </c>
      <c r="F66">
        <v>2.948874</v>
      </c>
      <c r="G66">
        <v>28055917</v>
      </c>
      <c r="H66" s="7">
        <f t="shared" si="0"/>
        <v>1.0227190090523166E-2</v>
      </c>
      <c r="I66" s="7">
        <f t="shared" si="1"/>
        <v>1.027966654207505E-2</v>
      </c>
    </row>
    <row r="67" spans="1:9" x14ac:dyDescent="0.25">
      <c r="A67" s="1">
        <v>43039</v>
      </c>
      <c r="B67">
        <v>3.29</v>
      </c>
      <c r="C67">
        <v>3.375</v>
      </c>
      <c r="D67">
        <v>3.11</v>
      </c>
      <c r="E67">
        <v>3.2</v>
      </c>
      <c r="F67">
        <v>2.8595139999999999</v>
      </c>
      <c r="G67">
        <v>25870906</v>
      </c>
      <c r="H67" s="7">
        <f t="shared" si="0"/>
        <v>-3.0771722250347282E-2</v>
      </c>
      <c r="I67" s="7">
        <f t="shared" si="1"/>
        <v>-3.0303091959846404E-2</v>
      </c>
    </row>
    <row r="68" spans="1:9" x14ac:dyDescent="0.25">
      <c r="A68" s="1">
        <v>43069</v>
      </c>
      <c r="B68">
        <v>3.2</v>
      </c>
      <c r="C68">
        <v>3.32</v>
      </c>
      <c r="D68">
        <v>3.15</v>
      </c>
      <c r="E68">
        <v>3.19</v>
      </c>
      <c r="F68">
        <v>2.8505780000000001</v>
      </c>
      <c r="G68">
        <v>19752453</v>
      </c>
      <c r="H68" s="7">
        <f t="shared" ref="H68:H86" si="2">LN(F68/F67)</f>
        <v>-3.1298995865409974E-3</v>
      </c>
      <c r="I68" s="7">
        <f t="shared" ref="I68:I86" si="3">(F68-F67)/F67</f>
        <v>-3.125006557058239E-3</v>
      </c>
    </row>
    <row r="69" spans="1:9" x14ac:dyDescent="0.25">
      <c r="A69" s="1">
        <v>43100</v>
      </c>
      <c r="B69">
        <v>3.19</v>
      </c>
      <c r="C69">
        <v>3.22</v>
      </c>
      <c r="D69">
        <v>2.86</v>
      </c>
      <c r="E69">
        <v>3.08</v>
      </c>
      <c r="F69">
        <v>2.7522820000000001</v>
      </c>
      <c r="G69">
        <v>24826862</v>
      </c>
      <c r="H69" s="7">
        <f t="shared" si="2"/>
        <v>-3.5091394983997243E-2</v>
      </c>
      <c r="I69" s="7">
        <f t="shared" si="3"/>
        <v>-3.4482831201251091E-2</v>
      </c>
    </row>
    <row r="70" spans="1:9" x14ac:dyDescent="0.25">
      <c r="A70" s="1">
        <v>43131</v>
      </c>
      <c r="B70">
        <v>3.02</v>
      </c>
      <c r="C70">
        <v>3.29</v>
      </c>
      <c r="D70">
        <v>2.92</v>
      </c>
      <c r="E70">
        <v>3.29</v>
      </c>
      <c r="F70">
        <v>2.939937</v>
      </c>
      <c r="G70">
        <v>26446433</v>
      </c>
      <c r="H70" s="7">
        <f t="shared" si="2"/>
        <v>6.5957766798023898E-2</v>
      </c>
      <c r="I70" s="7">
        <f t="shared" si="3"/>
        <v>6.818160348394528E-2</v>
      </c>
    </row>
    <row r="71" spans="1:9" x14ac:dyDescent="0.25">
      <c r="A71" s="1">
        <v>43159</v>
      </c>
      <c r="B71">
        <v>3.26</v>
      </c>
      <c r="C71">
        <v>3.395</v>
      </c>
      <c r="D71">
        <v>3.16</v>
      </c>
      <c r="E71">
        <v>3.23</v>
      </c>
      <c r="F71">
        <v>2.8863219999999998</v>
      </c>
      <c r="G71">
        <v>35692186</v>
      </c>
      <c r="H71" s="7">
        <f t="shared" si="2"/>
        <v>-1.8405125310131089E-2</v>
      </c>
      <c r="I71" s="7">
        <f t="shared" si="3"/>
        <v>-1.823678534608061E-2</v>
      </c>
    </row>
    <row r="72" spans="1:9" x14ac:dyDescent="0.25">
      <c r="A72" s="1">
        <v>43190</v>
      </c>
      <c r="B72">
        <v>3.23</v>
      </c>
      <c r="C72">
        <v>3.43</v>
      </c>
      <c r="D72">
        <v>3.2</v>
      </c>
      <c r="E72">
        <v>3.27</v>
      </c>
      <c r="F72">
        <v>3.0218880000000001</v>
      </c>
      <c r="G72">
        <v>23264539</v>
      </c>
      <c r="H72" s="7">
        <f t="shared" si="2"/>
        <v>4.5898774375672975E-2</v>
      </c>
      <c r="I72" s="7">
        <f t="shared" si="3"/>
        <v>4.6968425560280629E-2</v>
      </c>
    </row>
    <row r="73" spans="1:9" x14ac:dyDescent="0.25">
      <c r="A73" s="1">
        <v>43220</v>
      </c>
      <c r="B73">
        <v>3.27</v>
      </c>
      <c r="C73">
        <v>3.39</v>
      </c>
      <c r="D73">
        <v>3.13</v>
      </c>
      <c r="E73">
        <v>3.13</v>
      </c>
      <c r="F73">
        <v>2.8925100000000001</v>
      </c>
      <c r="G73">
        <v>31687222</v>
      </c>
      <c r="H73" s="7">
        <f t="shared" si="2"/>
        <v>-4.3757164318449594E-2</v>
      </c>
      <c r="I73" s="7">
        <f t="shared" si="3"/>
        <v>-4.2813631742804496E-2</v>
      </c>
    </row>
    <row r="74" spans="1:9" x14ac:dyDescent="0.25">
      <c r="A74" s="1">
        <v>43251</v>
      </c>
      <c r="B74">
        <v>3.15</v>
      </c>
      <c r="C74">
        <v>3.31</v>
      </c>
      <c r="D74">
        <v>3.125</v>
      </c>
      <c r="E74">
        <v>3.1749999999999998</v>
      </c>
      <c r="F74">
        <v>2.9340959999999998</v>
      </c>
      <c r="G74">
        <v>31420130</v>
      </c>
      <c r="H74" s="7">
        <f t="shared" si="2"/>
        <v>1.427476172524968E-2</v>
      </c>
      <c r="I74" s="7">
        <f t="shared" si="3"/>
        <v>1.4377132663326894E-2</v>
      </c>
    </row>
    <row r="75" spans="1:9" x14ac:dyDescent="0.25">
      <c r="A75" s="1">
        <v>43281</v>
      </c>
      <c r="B75">
        <v>3.1850000000000001</v>
      </c>
      <c r="C75">
        <v>3.28</v>
      </c>
      <c r="D75">
        <v>3.165</v>
      </c>
      <c r="E75">
        <v>3.2450000000000001</v>
      </c>
      <c r="F75">
        <v>2.9987840000000001</v>
      </c>
      <c r="G75">
        <v>19866307</v>
      </c>
      <c r="H75" s="7">
        <f t="shared" si="2"/>
        <v>2.1807474143107519E-2</v>
      </c>
      <c r="I75" s="7">
        <f t="shared" si="3"/>
        <v>2.2046995054013332E-2</v>
      </c>
    </row>
    <row r="76" spans="1:9" x14ac:dyDescent="0.25">
      <c r="A76" s="1">
        <v>43312</v>
      </c>
      <c r="B76">
        <v>3.25</v>
      </c>
      <c r="C76">
        <v>3.41</v>
      </c>
      <c r="D76">
        <v>3.2</v>
      </c>
      <c r="E76">
        <v>3.3</v>
      </c>
      <c r="F76">
        <v>3.0496110000000001</v>
      </c>
      <c r="G76">
        <v>25582521</v>
      </c>
      <c r="H76" s="7">
        <f t="shared" si="2"/>
        <v>1.6807168336654865E-2</v>
      </c>
      <c r="I76" s="7">
        <f t="shared" si="3"/>
        <v>1.6949203410449021E-2</v>
      </c>
    </row>
    <row r="77" spans="1:9" x14ac:dyDescent="0.25">
      <c r="A77" s="1">
        <v>43343</v>
      </c>
      <c r="B77">
        <v>3.27</v>
      </c>
      <c r="C77">
        <v>3.35</v>
      </c>
      <c r="D77">
        <v>3.0049999999999999</v>
      </c>
      <c r="E77">
        <v>3.09</v>
      </c>
      <c r="F77">
        <v>2.8555450000000002</v>
      </c>
      <c r="G77">
        <v>19145757</v>
      </c>
      <c r="H77" s="7">
        <f t="shared" si="2"/>
        <v>-6.5751323441602547E-2</v>
      </c>
      <c r="I77" s="7">
        <f t="shared" si="3"/>
        <v>-6.3636312959259339E-2</v>
      </c>
    </row>
    <row r="78" spans="1:9" x14ac:dyDescent="0.25">
      <c r="A78" s="1">
        <v>43373</v>
      </c>
      <c r="B78">
        <v>3.06</v>
      </c>
      <c r="C78">
        <v>3.08</v>
      </c>
      <c r="D78">
        <v>2.59</v>
      </c>
      <c r="E78">
        <v>2.8</v>
      </c>
      <c r="F78">
        <v>2.6758060000000001</v>
      </c>
      <c r="G78">
        <v>20776983</v>
      </c>
      <c r="H78" s="7">
        <f t="shared" si="2"/>
        <v>-6.5012074685146568E-2</v>
      </c>
      <c r="I78" s="7">
        <f t="shared" si="3"/>
        <v>-6.2943851348866875E-2</v>
      </c>
    </row>
    <row r="79" spans="1:9" x14ac:dyDescent="0.25">
      <c r="A79" s="1">
        <v>43404</v>
      </c>
      <c r="B79">
        <v>2.83</v>
      </c>
      <c r="C79">
        <v>3.11</v>
      </c>
      <c r="D79">
        <v>2.83</v>
      </c>
      <c r="E79">
        <v>3.08</v>
      </c>
      <c r="F79">
        <v>2.943387</v>
      </c>
      <c r="G79">
        <v>17002117</v>
      </c>
      <c r="H79" s="7">
        <f t="shared" si="2"/>
        <v>9.5310315702195933E-2</v>
      </c>
      <c r="I79" s="7">
        <f t="shared" si="3"/>
        <v>0.10000014948766833</v>
      </c>
    </row>
    <row r="80" spans="1:9" x14ac:dyDescent="0.25">
      <c r="A80" s="1">
        <v>43434</v>
      </c>
      <c r="B80">
        <v>3.0750000000000002</v>
      </c>
      <c r="C80">
        <v>3.21</v>
      </c>
      <c r="D80">
        <v>2.93</v>
      </c>
      <c r="E80">
        <v>3.1</v>
      </c>
      <c r="F80">
        <v>2.9624999999999999</v>
      </c>
      <c r="G80">
        <v>11250365</v>
      </c>
      <c r="H80" s="7">
        <f t="shared" si="2"/>
        <v>6.4725473841319263E-3</v>
      </c>
      <c r="I80" s="7">
        <f t="shared" si="3"/>
        <v>6.493539585518294E-3</v>
      </c>
    </row>
    <row r="81" spans="1:9" x14ac:dyDescent="0.25">
      <c r="A81" s="1">
        <v>43465</v>
      </c>
      <c r="B81">
        <v>3.1</v>
      </c>
      <c r="C81">
        <v>3.3149999999999999</v>
      </c>
      <c r="D81">
        <v>2.8</v>
      </c>
      <c r="E81">
        <v>2.81</v>
      </c>
      <c r="F81">
        <v>2.6853630000000002</v>
      </c>
      <c r="G81">
        <v>14719300</v>
      </c>
      <c r="H81" s="7">
        <f t="shared" si="2"/>
        <v>-9.8217592107787383E-2</v>
      </c>
      <c r="I81" s="7">
        <f t="shared" si="3"/>
        <v>-9.3548354430379663E-2</v>
      </c>
    </row>
    <row r="82" spans="1:9" x14ac:dyDescent="0.25">
      <c r="A82" s="1">
        <v>43496</v>
      </c>
      <c r="B82">
        <v>2.8250000000000002</v>
      </c>
      <c r="C82">
        <v>2.8250000000000002</v>
      </c>
      <c r="D82">
        <v>2.4700000000000002</v>
      </c>
      <c r="E82">
        <v>2.4700000000000002</v>
      </c>
      <c r="F82">
        <v>2.3604440000000002</v>
      </c>
      <c r="G82">
        <v>26466839</v>
      </c>
      <c r="H82" s="7">
        <f t="shared" si="2"/>
        <v>-0.12896617741800445</v>
      </c>
      <c r="I82" s="7">
        <f t="shared" si="3"/>
        <v>-0.12099630478263085</v>
      </c>
    </row>
    <row r="83" spans="1:9" x14ac:dyDescent="0.25">
      <c r="A83" s="1">
        <v>43524</v>
      </c>
      <c r="B83">
        <v>2.48</v>
      </c>
      <c r="C83">
        <v>2.57</v>
      </c>
      <c r="D83">
        <v>2.23</v>
      </c>
      <c r="E83">
        <v>2.5350000000000001</v>
      </c>
      <c r="F83">
        <v>2.4225599999999998</v>
      </c>
      <c r="G83">
        <v>29835605</v>
      </c>
      <c r="H83" s="7">
        <f t="shared" si="2"/>
        <v>2.5975095342467086E-2</v>
      </c>
      <c r="I83" s="7">
        <f t="shared" si="3"/>
        <v>2.6315388121895548E-2</v>
      </c>
    </row>
    <row r="84" spans="1:9" x14ac:dyDescent="0.25">
      <c r="A84" s="1">
        <v>43555</v>
      </c>
      <c r="B84">
        <v>2.5449999999999999</v>
      </c>
      <c r="C84">
        <v>2.855</v>
      </c>
      <c r="D84">
        <v>2.5449999999999999</v>
      </c>
      <c r="E84">
        <v>2.6850000000000001</v>
      </c>
      <c r="F84">
        <v>2.6850000000000001</v>
      </c>
      <c r="G84">
        <v>22670840</v>
      </c>
      <c r="H84" s="7">
        <f t="shared" si="2"/>
        <v>0.10285589568290329</v>
      </c>
      <c r="I84" s="7">
        <f t="shared" si="3"/>
        <v>0.10833168218743819</v>
      </c>
    </row>
    <row r="85" spans="1:9" x14ac:dyDescent="0.25">
      <c r="A85" s="1">
        <v>43585</v>
      </c>
      <c r="B85">
        <v>2.69</v>
      </c>
      <c r="C85">
        <v>2.81</v>
      </c>
      <c r="D85">
        <v>2.54</v>
      </c>
      <c r="E85">
        <v>2.6</v>
      </c>
      <c r="F85">
        <v>2.6</v>
      </c>
      <c r="G85">
        <v>17208196</v>
      </c>
      <c r="H85" s="7">
        <f t="shared" si="2"/>
        <v>-3.216928293339167E-2</v>
      </c>
      <c r="I85" s="7">
        <f t="shared" si="3"/>
        <v>-3.1657355679702036E-2</v>
      </c>
    </row>
    <row r="86" spans="1:9" x14ac:dyDescent="0.25">
      <c r="A86" s="1">
        <v>43616</v>
      </c>
      <c r="B86">
        <v>2.6</v>
      </c>
      <c r="C86">
        <v>2.6</v>
      </c>
      <c r="D86">
        <v>2.5499999999999998</v>
      </c>
      <c r="E86">
        <v>2.5649999999999999</v>
      </c>
      <c r="F86">
        <v>2.5649999999999999</v>
      </c>
      <c r="G86">
        <v>388210</v>
      </c>
      <c r="H86" s="7">
        <f t="shared" si="2"/>
        <v>-1.3552966404703569E-2</v>
      </c>
      <c r="I86" s="7">
        <f t="shared" si="3"/>
        <v>-1.3461538461538516E-2</v>
      </c>
    </row>
    <row r="87" spans="1:9" x14ac:dyDescent="0.25">
      <c r="G87" s="5" t="s">
        <v>7</v>
      </c>
      <c r="H87" s="8">
        <f>AVERAGE(H3:H86)</f>
        <v>1.8503902823292055E-2</v>
      </c>
      <c r="I87" s="8">
        <f>AVERAGE(I3:I86)</f>
        <v>2.1685579136563774E-2</v>
      </c>
    </row>
    <row r="88" spans="1:9" x14ac:dyDescent="0.25">
      <c r="G88" s="5" t="s">
        <v>8</v>
      </c>
      <c r="H88" s="8">
        <f>STDEV(H3:H86)</f>
        <v>7.7366824980508259E-2</v>
      </c>
      <c r="I88" s="8">
        <f>STDEV(I3:I86)</f>
        <v>7.8880441447013686E-2</v>
      </c>
    </row>
    <row r="89" spans="1:9" x14ac:dyDescent="0.25">
      <c r="G89" s="5" t="s">
        <v>9</v>
      </c>
      <c r="H89" s="12">
        <f>(1+H87)^12-1</f>
        <v>0.24609849141290829</v>
      </c>
      <c r="I89" s="12">
        <f>(1+I87)^12-1</f>
        <v>0.29362131091792487</v>
      </c>
    </row>
    <row r="90" spans="1:9" x14ac:dyDescent="0.25">
      <c r="G90" s="5" t="s">
        <v>10</v>
      </c>
      <c r="H90" s="8">
        <f>H88*(12^0.5)</f>
        <v>0.26800654337305863</v>
      </c>
      <c r="I90" s="8">
        <f>I88*(12^0.5)</f>
        <v>0.27324986461937917</v>
      </c>
    </row>
    <row r="91" spans="1:9" ht="51.75" customHeight="1" x14ac:dyDescent="0.25">
      <c r="A91" s="14" t="s">
        <v>13</v>
      </c>
      <c r="B91" s="14"/>
      <c r="C91" s="14"/>
      <c r="D91" s="14"/>
      <c r="E91" s="14"/>
      <c r="F91" s="14"/>
      <c r="G91" s="14"/>
      <c r="H91" s="14"/>
    </row>
    <row r="92" spans="1:9" ht="16.5" customHeight="1" x14ac:dyDescent="0.25">
      <c r="A92" s="2"/>
      <c r="B92" s="2"/>
      <c r="C92" s="2"/>
      <c r="D92" s="2"/>
      <c r="E92" s="2"/>
      <c r="F92" s="2"/>
      <c r="G92" s="2"/>
      <c r="H92" s="9"/>
      <c r="I92" s="9"/>
    </row>
    <row r="93" spans="1:9" ht="15" customHeight="1" x14ac:dyDescent="0.25">
      <c r="A93" s="2"/>
      <c r="B93" s="2"/>
      <c r="C93" s="2"/>
      <c r="D93" s="2"/>
      <c r="E93" s="2"/>
      <c r="F93" s="2"/>
      <c r="G93" s="2"/>
      <c r="H93" s="10"/>
      <c r="I93" s="10"/>
    </row>
    <row r="94" spans="1:9" x14ac:dyDescent="0.25">
      <c r="A94" s="2"/>
      <c r="B94" s="2"/>
      <c r="C94" s="2"/>
      <c r="D94" s="2"/>
      <c r="E94" s="2"/>
      <c r="F94" s="2"/>
      <c r="G94" s="2"/>
      <c r="H94" s="10"/>
      <c r="I94" s="10"/>
    </row>
    <row r="95" spans="1:9" x14ac:dyDescent="0.25">
      <c r="A95" s="2"/>
      <c r="B95" s="2"/>
      <c r="H95" s="10"/>
      <c r="I95" s="10"/>
    </row>
    <row r="96" spans="1:9" x14ac:dyDescent="0.25">
      <c r="A96" s="2"/>
      <c r="B96" s="2"/>
    </row>
    <row r="97" spans="1:2" x14ac:dyDescent="0.25">
      <c r="A97" s="2"/>
      <c r="B97" s="2"/>
    </row>
    <row r="98" spans="1:2" x14ac:dyDescent="0.25">
      <c r="A98" s="2"/>
      <c r="B98" s="2"/>
    </row>
    <row r="99" spans="1:2" x14ac:dyDescent="0.25">
      <c r="A99" s="2"/>
      <c r="B99" s="2"/>
    </row>
    <row r="100" spans="1:2" x14ac:dyDescent="0.25">
      <c r="A100" s="2"/>
      <c r="B100" s="2"/>
    </row>
    <row r="101" spans="1:2" x14ac:dyDescent="0.25">
      <c r="A101" s="2"/>
      <c r="B101" s="2"/>
    </row>
    <row r="102" spans="1:2" x14ac:dyDescent="0.25">
      <c r="A102" s="2"/>
      <c r="B102" s="2"/>
    </row>
    <row r="103" spans="1:2" x14ac:dyDescent="0.25">
      <c r="A103" s="2"/>
    </row>
    <row r="116" spans="3:10" x14ac:dyDescent="0.25">
      <c r="C116" s="2"/>
      <c r="D116" s="2"/>
      <c r="E116" s="2"/>
      <c r="F116" s="2"/>
      <c r="G116" s="2"/>
    </row>
    <row r="117" spans="3:10" x14ac:dyDescent="0.25">
      <c r="C117" s="2"/>
      <c r="D117" s="2"/>
      <c r="E117" s="2"/>
      <c r="F117" s="2"/>
      <c r="G117" s="2"/>
      <c r="H117" s="10"/>
      <c r="I117" s="10"/>
      <c r="J117" s="2"/>
    </row>
    <row r="118" spans="3:10" x14ac:dyDescent="0.25">
      <c r="C118" s="2"/>
      <c r="D118" s="2"/>
      <c r="E118" s="2"/>
      <c r="F118" s="2"/>
      <c r="G118" s="2"/>
      <c r="H118" s="10"/>
      <c r="I118" s="10"/>
      <c r="J118" s="2"/>
    </row>
    <row r="119" spans="3:10" x14ac:dyDescent="0.25">
      <c r="C119" s="2"/>
      <c r="D119" s="2"/>
      <c r="E119" s="2"/>
      <c r="F119" s="2"/>
      <c r="G119" s="2"/>
      <c r="H119" s="10"/>
      <c r="I119" s="10"/>
      <c r="J119" s="2"/>
    </row>
    <row r="120" spans="3:10" x14ac:dyDescent="0.25">
      <c r="C120" s="2"/>
      <c r="D120" s="2"/>
      <c r="E120" s="2"/>
      <c r="F120" s="2"/>
      <c r="G120" s="2"/>
      <c r="H120" s="10"/>
      <c r="I120" s="10"/>
      <c r="J120" s="2"/>
    </row>
    <row r="121" spans="3:10" x14ac:dyDescent="0.25">
      <c r="D121" s="3"/>
      <c r="E121" s="3"/>
      <c r="F121" s="3"/>
      <c r="G121" s="3"/>
      <c r="H121" s="10"/>
      <c r="I121" s="10"/>
      <c r="J121" s="2"/>
    </row>
    <row r="122" spans="3:10" x14ac:dyDescent="0.25">
      <c r="H122" s="11"/>
      <c r="I122" s="11"/>
      <c r="J122" s="3"/>
    </row>
    <row r="123" spans="3:10" x14ac:dyDescent="0.25">
      <c r="D123" s="3"/>
      <c r="E123" s="3"/>
      <c r="F123" s="3"/>
      <c r="G123" s="3"/>
    </row>
    <row r="124" spans="3:10" x14ac:dyDescent="0.25">
      <c r="H124" s="11"/>
      <c r="I124" s="11"/>
      <c r="J124" s="3"/>
    </row>
  </sheetData>
  <mergeCells count="2">
    <mergeCell ref="K3:Q3"/>
    <mergeCell ref="A91:H9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Air NZ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jchi</dc:creator>
  <cp:lastModifiedBy>mlindep</cp:lastModifiedBy>
  <dcterms:created xsi:type="dcterms:W3CDTF">2009-07-14T01:42:45Z</dcterms:created>
  <dcterms:modified xsi:type="dcterms:W3CDTF">2019-07-07T09:57:39Z</dcterms:modified>
</cp:coreProperties>
</file>